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CISS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10" i="1" s="1"/>
  <c r="D10" i="1" s="1"/>
  <c r="C8" i="1" l="1"/>
  <c r="D8" i="1" s="1"/>
  <c r="C9" i="1"/>
  <c r="D9" i="1" s="1"/>
  <c r="C7" i="1"/>
  <c r="D7" i="1" s="1"/>
  <c r="C6" i="1"/>
  <c r="D6" i="1" s="1"/>
  <c r="F4" i="1" l="1"/>
  <c r="F5" i="1" s="1"/>
  <c r="F6" i="1" s="1"/>
</calcChain>
</file>

<file path=xl/sharedStrings.xml><?xml version="1.0" encoding="utf-8"?>
<sst xmlns="http://schemas.openxmlformats.org/spreadsheetml/2006/main" count="21" uniqueCount="20">
  <si>
    <t>TDS Calculation on Salary</t>
  </si>
  <si>
    <t>Salary P/M</t>
  </si>
  <si>
    <t>Salary P/A</t>
  </si>
  <si>
    <t>0.0 - 2.5 Lakhs Rs.</t>
  </si>
  <si>
    <t>2.5  - 5.0 Lakhs Rs.</t>
  </si>
  <si>
    <t>5.0 - 7.5 Lakhs Rs.</t>
  </si>
  <si>
    <t>Income tax slab P/A</t>
  </si>
  <si>
    <t>7.5 - 10.0 Lakhs Rs.</t>
  </si>
  <si>
    <t>10.0 - 12.5 Lakhs Rs.</t>
  </si>
  <si>
    <t>12.5 - 15.0 Lakhs Rs.</t>
  </si>
  <si>
    <t>&gt; 15.0 Lakhs Rs.</t>
  </si>
  <si>
    <t>Rates</t>
  </si>
  <si>
    <t>NILL</t>
  </si>
  <si>
    <t>Taxable Ammount</t>
  </si>
  <si>
    <t>Tax</t>
  </si>
  <si>
    <t>-</t>
  </si>
  <si>
    <t>Total Tax - P/A</t>
  </si>
  <si>
    <t>Total Tax - P/M</t>
  </si>
  <si>
    <t>Rebate u/s 87A</t>
  </si>
  <si>
    <t>Total Tax - P/M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</si>
</sst>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6" borderId="0" xfId="0" applyFont="1" applyFill="1"/>
    <xf numFmtId="0" fontId="0" fillId="0" borderId="0" xfId="0" applyAlignment="1">
      <alignment horizontal="right"/>
    </xf>
    <xf numFmtId="0" fontId="2" fillId="5" borderId="0" xfId="0" applyFont="1" applyFill="1" applyAlignment="1">
      <alignment horizontal="right"/>
    </xf>
    <xf numFmtId="9" fontId="0" fillId="0" borderId="0" xfId="0" applyNumberFormat="1" applyAlignment="1">
      <alignment horizontal="center"/>
    </xf>
    <xf numFmtId="0" fontId="2" fillId="2" borderId="0" xfId="0" applyFont="1" applyFill="1" applyAlignment="1">
      <alignment horizontal="right"/>
    </xf>
    <xf numFmtId="0" fontId="2" fillId="3" borderId="0" xfId="1" applyNumberFormat="1" applyFont="1" applyFill="1"/>
    <xf numFmtId="0" fontId="3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190" zoomScaleNormal="190" workbookViewId="0">
      <selection activeCell="D7" sqref="D7"/>
    </sheetView>
  </sheetViews>
  <sheetFormatPr defaultRowHeight="15" x14ac:dyDescent="0.25"/>
  <cols>
    <col min="1" max="1" width="23" customWidth="1"/>
    <col min="3" max="3" width="17.42578125" bestFit="1" customWidth="1"/>
    <col min="5" max="5" width="16.28515625" bestFit="1" customWidth="1"/>
    <col min="6" max="6" width="12.7109375" bestFit="1" customWidth="1"/>
  </cols>
  <sheetData>
    <row r="1" spans="1:6" ht="21" x14ac:dyDescent="0.35">
      <c r="A1" s="11" t="s">
        <v>0</v>
      </c>
      <c r="B1" s="11"/>
      <c r="C1" s="11"/>
      <c r="D1" s="11"/>
    </row>
    <row r="2" spans="1:6" x14ac:dyDescent="0.25">
      <c r="A2" s="7" t="s">
        <v>1</v>
      </c>
      <c r="B2" s="4">
        <v>90000</v>
      </c>
      <c r="C2" s="7" t="s">
        <v>2</v>
      </c>
      <c r="D2" s="5">
        <f>B2*12</f>
        <v>1080000</v>
      </c>
    </row>
    <row r="3" spans="1:6" x14ac:dyDescent="0.25">
      <c r="A3" s="2" t="s">
        <v>6</v>
      </c>
      <c r="B3" s="2" t="s">
        <v>11</v>
      </c>
      <c r="C3" s="2" t="s">
        <v>13</v>
      </c>
      <c r="D3" s="2" t="s">
        <v>14</v>
      </c>
    </row>
    <row r="4" spans="1:6" x14ac:dyDescent="0.25">
      <c r="A4" s="6" t="s">
        <v>3</v>
      </c>
      <c r="B4" s="1" t="s">
        <v>12</v>
      </c>
      <c r="C4" s="1" t="s">
        <v>15</v>
      </c>
      <c r="D4" s="1" t="s">
        <v>15</v>
      </c>
      <c r="E4" s="9" t="s">
        <v>16</v>
      </c>
      <c r="F4" s="3">
        <f>SUM(D6:D10)</f>
        <v>78500</v>
      </c>
    </row>
    <row r="5" spans="1:6" x14ac:dyDescent="0.25">
      <c r="A5" s="6" t="s">
        <v>4</v>
      </c>
      <c r="B5" s="8">
        <v>0.05</v>
      </c>
      <c r="C5" s="1" t="s">
        <v>18</v>
      </c>
      <c r="D5" s="1">
        <v>0</v>
      </c>
      <c r="E5" s="9" t="s">
        <v>17</v>
      </c>
      <c r="F5" s="3">
        <f>F4/12</f>
        <v>6541.666666666667</v>
      </c>
    </row>
    <row r="6" spans="1:6" x14ac:dyDescent="0.25">
      <c r="A6" s="6" t="s">
        <v>5</v>
      </c>
      <c r="B6" s="8">
        <v>0.1</v>
      </c>
      <c r="C6" s="1">
        <f>IF($D$2&gt;=750000,250000,IF($D$2&gt;500000,$D$2-500000,0))</f>
        <v>250000</v>
      </c>
      <c r="D6">
        <f>C6*B6</f>
        <v>25000</v>
      </c>
      <c r="E6" s="9" t="s">
        <v>19</v>
      </c>
      <c r="F6" s="10">
        <f>F5*100/B2</f>
        <v>7.268518518518519</v>
      </c>
    </row>
    <row r="7" spans="1:6" x14ac:dyDescent="0.25">
      <c r="A7" s="6" t="s">
        <v>7</v>
      </c>
      <c r="B7" s="8">
        <v>0.15</v>
      </c>
      <c r="C7" s="1">
        <f>IF($D$2&gt;=1000000,250000,IF($D$2&gt;750000,$D$2-750000,0))</f>
        <v>250000</v>
      </c>
      <c r="D7">
        <f t="shared" ref="D7:D10" si="0">C7*B7</f>
        <v>37500</v>
      </c>
    </row>
    <row r="8" spans="1:6" x14ac:dyDescent="0.25">
      <c r="A8" s="6" t="s">
        <v>8</v>
      </c>
      <c r="B8" s="8">
        <v>0.2</v>
      </c>
      <c r="C8" s="1">
        <f>IF($D$2&gt;=1250000,250000,IF($D$2&gt;1000000,$D$2-1000000,0))</f>
        <v>80000</v>
      </c>
      <c r="D8">
        <f>C8*B8</f>
        <v>16000</v>
      </c>
    </row>
    <row r="9" spans="1:6" x14ac:dyDescent="0.25">
      <c r="A9" s="6" t="s">
        <v>9</v>
      </c>
      <c r="B9" s="8">
        <v>0.25</v>
      </c>
      <c r="C9" s="1">
        <f>IF($D$2&gt;=1500000,250000,IF($D$2&gt;1250000,$D$2-1250000,0))</f>
        <v>0</v>
      </c>
      <c r="D9">
        <f t="shared" si="0"/>
        <v>0</v>
      </c>
    </row>
    <row r="10" spans="1:6" x14ac:dyDescent="0.25">
      <c r="A10" s="6" t="s">
        <v>10</v>
      </c>
      <c r="B10" s="8">
        <v>0.3</v>
      </c>
      <c r="C10" s="1">
        <f>IF($D$2&gt;1500000,$D$2-1500000,0)</f>
        <v>0</v>
      </c>
      <c r="D10">
        <f t="shared" si="0"/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UPCISS</dc:creator>
  <cp:lastModifiedBy>UPCISS</cp:lastModifiedBy>
  <dcterms:created xsi:type="dcterms:W3CDTF">2021-07-08T06:17:08Z</dcterms:created>
  <dcterms:modified xsi:type="dcterms:W3CDTF">2021-07-09T07:33:22Z</dcterms:modified>
</cp:coreProperties>
</file>